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curement\FY 2016 SOLICITATIONS\16-013-DS Boom Loader Truck\"/>
    </mc:Choice>
  </mc:AlternateContent>
  <bookViews>
    <workbookView xWindow="120" yWindow="60" windowWidth="9420" windowHeight="4668"/>
  </bookViews>
  <sheets>
    <sheet name="Tabulation" sheetId="1" r:id="rId1"/>
    <sheet name="Itemized Bids " sheetId="2" r:id="rId2"/>
  </sheets>
  <definedNames>
    <definedName name="_xlnm.Print_Area" localSheetId="0">Tabulation!$A$1:$V$35</definedName>
    <definedName name="_xlnm.Print_Titles" localSheetId="0">Tabulation!$B:$E,Tabulation!$1:$7</definedName>
  </definedNames>
  <calcPr calcId="152511"/>
</workbook>
</file>

<file path=xl/calcChain.xml><?xml version="1.0" encoding="utf-8"?>
<calcChain xmlns="http://schemas.openxmlformats.org/spreadsheetml/2006/main">
  <c r="U13" i="1" l="1"/>
  <c r="S13" i="1"/>
  <c r="Q13" i="1"/>
  <c r="K41" i="2"/>
  <c r="K34" i="2"/>
  <c r="K33" i="2"/>
  <c r="K32" i="2"/>
  <c r="K35" i="2" s="1"/>
  <c r="K31" i="2"/>
  <c r="K29" i="2"/>
  <c r="K27" i="2"/>
  <c r="K22" i="2"/>
  <c r="K21" i="2"/>
  <c r="K20" i="2"/>
  <c r="K19" i="2"/>
  <c r="K23" i="2" s="1"/>
  <c r="K17" i="2"/>
  <c r="K14" i="2"/>
  <c r="K13" i="2"/>
  <c r="K12" i="2"/>
  <c r="K11" i="2"/>
  <c r="K10" i="2"/>
  <c r="K9" i="2"/>
  <c r="K8" i="2"/>
  <c r="K7" i="2"/>
  <c r="K6" i="2"/>
  <c r="K5" i="2"/>
  <c r="K4" i="2"/>
  <c r="K3" i="2"/>
  <c r="G41" i="2"/>
  <c r="G27" i="2"/>
  <c r="G29" i="2"/>
  <c r="G34" i="2"/>
  <c r="G33" i="2"/>
  <c r="G35" i="2"/>
  <c r="G32" i="2"/>
  <c r="G31" i="2"/>
  <c r="G22" i="2"/>
  <c r="G21" i="2"/>
  <c r="G23" i="2" s="1"/>
  <c r="G20" i="2"/>
  <c r="G19" i="2"/>
  <c r="G17" i="2"/>
  <c r="G4" i="2"/>
  <c r="G14" i="2"/>
  <c r="G13" i="2"/>
  <c r="G12" i="2"/>
  <c r="G11" i="2"/>
  <c r="G10" i="2"/>
  <c r="G9" i="2"/>
  <c r="G8" i="2"/>
  <c r="G7" i="2"/>
  <c r="G6" i="2"/>
  <c r="G5" i="2"/>
  <c r="G3" i="2"/>
  <c r="G15" i="2" s="1"/>
  <c r="C41" i="2"/>
  <c r="C34" i="2"/>
  <c r="C33" i="2"/>
  <c r="C35" i="2" s="1"/>
  <c r="C32" i="2"/>
  <c r="C31" i="2"/>
  <c r="C29" i="2"/>
  <c r="C27" i="2"/>
  <c r="C22" i="2"/>
  <c r="C21" i="2"/>
  <c r="C20" i="2"/>
  <c r="C19" i="2"/>
  <c r="C23" i="2" s="1"/>
  <c r="C17" i="2"/>
  <c r="C14" i="2"/>
  <c r="C12" i="2"/>
  <c r="C13" i="2"/>
  <c r="C11" i="2"/>
  <c r="C10" i="2"/>
  <c r="C9" i="2"/>
  <c r="C7" i="2"/>
  <c r="C8" i="2"/>
  <c r="C6" i="2"/>
  <c r="C5" i="2"/>
  <c r="C4" i="2"/>
  <c r="C3" i="2"/>
  <c r="C15" i="2"/>
  <c r="O13" i="1"/>
  <c r="I13" i="1"/>
  <c r="G13" i="1"/>
  <c r="K15" i="2"/>
</calcChain>
</file>

<file path=xl/sharedStrings.xml><?xml version="1.0" encoding="utf-8"?>
<sst xmlns="http://schemas.openxmlformats.org/spreadsheetml/2006/main" count="163" uniqueCount="65">
  <si>
    <t>BID FOR:</t>
  </si>
  <si>
    <t>BID TIME:</t>
  </si>
  <si>
    <t>BID DATE:</t>
  </si>
  <si>
    <t xml:space="preserve">UNIT </t>
  </si>
  <si>
    <t>TOTAL</t>
  </si>
  <si>
    <t>PRICE</t>
  </si>
  <si>
    <t>QTY</t>
  </si>
  <si>
    <t>ITEM</t>
  </si>
  <si>
    <t>UNIT</t>
  </si>
  <si>
    <t xml:space="preserve"> </t>
  </si>
  <si>
    <t>DESCRIPTION</t>
  </si>
  <si>
    <t>U/M</t>
  </si>
  <si>
    <t>DEPARTMENT:</t>
  </si>
  <si>
    <t>TOTALS</t>
  </si>
  <si>
    <t>Bid Form</t>
  </si>
  <si>
    <t>Bidder's Qualification Form</t>
  </si>
  <si>
    <t xml:space="preserve">                             </t>
  </si>
  <si>
    <t xml:space="preserve">   </t>
  </si>
  <si>
    <t xml:space="preserve"> 12:00:00 PM</t>
  </si>
  <si>
    <t xml:space="preserve">Title VI non-discrimination </t>
  </si>
  <si>
    <t>Addendum Acknowledged</t>
  </si>
  <si>
    <t xml:space="preserve">Vendor Type </t>
  </si>
  <si>
    <t xml:space="preserve">A. Local Minority Owned Business </t>
  </si>
  <si>
    <t xml:space="preserve">B. Local Non-Minority Owned Business </t>
  </si>
  <si>
    <t>C. Local Woman Owned Business</t>
  </si>
  <si>
    <t xml:space="preserve">D. Local Disadvantaged Business </t>
  </si>
  <si>
    <t xml:space="preserve">E. Non-Local Minority Owned Business </t>
  </si>
  <si>
    <t>F. Non-Local Non-Minority Owned Business</t>
  </si>
  <si>
    <t>G. Non-Local Woman Owned Business</t>
  </si>
  <si>
    <t>H. Non-Local Disadvantaged Business</t>
  </si>
  <si>
    <t>I. Non-Profit Organization</t>
  </si>
  <si>
    <t>J. Failed to Identify</t>
  </si>
  <si>
    <t xml:space="preserve">I certify that this is a correct tabulation of bid received and opened at the time and place as stated in the bid notice. </t>
  </si>
  <si>
    <t xml:space="preserve"> I also certify that I have personally and visually checked the tabulation against the proposal forms submitted.</t>
  </si>
  <si>
    <t xml:space="preserve">Vendor Type: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</si>
  <si>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Kemi Construction Co. Inc.</t>
  </si>
  <si>
    <t>Reeves Construction Company</t>
  </si>
  <si>
    <t xml:space="preserve">List of Sub-Contractors </t>
  </si>
  <si>
    <t xml:space="preserve">Minority Participation Goal </t>
  </si>
  <si>
    <t>Bid Bond (5% of total base bid)</t>
  </si>
  <si>
    <t xml:space="preserve">Base Bid </t>
  </si>
  <si>
    <t>Alternative #1</t>
  </si>
  <si>
    <t>Alternative #2</t>
  </si>
  <si>
    <t>Alternative #3</t>
  </si>
  <si>
    <t xml:space="preserve">Total Bid Price </t>
  </si>
  <si>
    <t xml:space="preserve">Sam Hall &amp; Sons, Inc. </t>
  </si>
  <si>
    <t>E-Verify Affidavit</t>
  </si>
  <si>
    <t>Submittals (Yes, No, N/A)</t>
  </si>
  <si>
    <t>Legal &amp; Financial Stability Affidavit</t>
  </si>
  <si>
    <t>Solid Waste</t>
  </si>
  <si>
    <t>Knuckleboom Loader Trucks (2)</t>
  </si>
  <si>
    <t>16-013-DS</t>
  </si>
  <si>
    <t>Middle GA Freightliner</t>
  </si>
  <si>
    <t>Y</t>
  </si>
  <si>
    <t>NA</t>
  </si>
  <si>
    <t>C</t>
  </si>
  <si>
    <t>Gilbert TruckCenter</t>
  </si>
  <si>
    <t>Rush Truck Centers</t>
  </si>
  <si>
    <t>J</t>
  </si>
  <si>
    <t>TransPro</t>
  </si>
  <si>
    <t>Peach State Freightliner</t>
  </si>
  <si>
    <t>H</t>
  </si>
  <si>
    <t>Environmental Products of GA</t>
  </si>
  <si>
    <r>
      <t>BY: _</t>
    </r>
    <r>
      <rPr>
        <u/>
        <sz val="12"/>
        <rFont val="Viner Hand ITC"/>
        <family val="4"/>
      </rPr>
      <t>Desmond R. Schneider</t>
    </r>
    <r>
      <rPr>
        <sz val="12"/>
        <rFont val="Times New Roman"/>
        <family val="1"/>
      </rPr>
      <t>________________________________________________________________________</t>
    </r>
  </si>
  <si>
    <t xml:space="preserve">  Bid is to be awarded based on Best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</si>
</sst>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color rgb="FFFF0000"/>
      <name val="Times New Roman"/>
      <family val="1"/>
    </font>
    <font>
      <u/>
      <sz val="12"/>
      <name val="Viner Hand ITC"/>
      <family val="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3" fontId="2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44" fontId="2" fillId="0" borderId="1" xfId="2" applyFont="1" applyBorder="1"/>
    <xf numFmtId="44" fontId="2" fillId="0" borderId="16" xfId="2" applyFont="1" applyBorder="1" applyAlignment="1"/>
    <xf numFmtId="44" fontId="2" fillId="0" borderId="17" xfId="2" applyFont="1" applyBorder="1" applyAlignment="1">
      <alignment horizontal="center"/>
    </xf>
    <xf numFmtId="44" fontId="2" fillId="0" borderId="18" xfId="2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3" borderId="0" xfId="0" applyFont="1" applyFill="1" applyBorder="1" applyAlignment="1"/>
    <xf numFmtId="0" fontId="2" fillId="0" borderId="1" xfId="0" applyFont="1" applyBorder="1"/>
    <xf numFmtId="44" fontId="2" fillId="0" borderId="0" xfId="2" applyFont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4" borderId="1" xfId="0" applyFont="1" applyFill="1" applyBorder="1"/>
    <xf numFmtId="44" fontId="5" fillId="4" borderId="1" xfId="2" applyFont="1" applyFill="1" applyBorder="1" applyAlignment="1">
      <alignment horizontal="center"/>
    </xf>
    <xf numFmtId="44" fontId="5" fillId="4" borderId="18" xfId="2" applyFont="1" applyFill="1" applyBorder="1" applyAlignment="1">
      <alignment horizontal="center"/>
    </xf>
    <xf numFmtId="0" fontId="5" fillId="0" borderId="0" xfId="0" applyFont="1"/>
    <xf numFmtId="14" fontId="2" fillId="0" borderId="0" xfId="0" applyNumberFormat="1" applyFont="1" applyAlignment="1">
      <alignment horizontal="right"/>
    </xf>
    <xf numFmtId="22" fontId="2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19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44" fontId="0" fillId="0" borderId="0" xfId="2" applyFont="1"/>
    <xf numFmtId="44" fontId="0" fillId="0" borderId="1" xfId="2" applyFont="1" applyBorder="1"/>
    <xf numFmtId="0" fontId="0" fillId="0" borderId="20" xfId="0" applyBorder="1"/>
    <xf numFmtId="44" fontId="0" fillId="0" borderId="21" xfId="2" applyFont="1" applyBorder="1"/>
    <xf numFmtId="44" fontId="0" fillId="0" borderId="22" xfId="2" applyFont="1" applyBorder="1"/>
    <xf numFmtId="0" fontId="0" fillId="0" borderId="17" xfId="0" applyBorder="1"/>
    <xf numFmtId="44" fontId="0" fillId="0" borderId="23" xfId="2" applyFont="1" applyBorder="1"/>
    <xf numFmtId="0" fontId="0" fillId="0" borderId="24" xfId="0" applyBorder="1"/>
    <xf numFmtId="44" fontId="0" fillId="0" borderId="25" xfId="2" applyFont="1" applyBorder="1"/>
    <xf numFmtId="44" fontId="4" fillId="4" borderId="26" xfId="2" applyFont="1" applyFill="1" applyBorder="1"/>
    <xf numFmtId="0" fontId="0" fillId="0" borderId="0" xfId="0" applyBorder="1"/>
    <xf numFmtId="0" fontId="0" fillId="0" borderId="27" xfId="0" applyBorder="1"/>
    <xf numFmtId="44" fontId="0" fillId="0" borderId="28" xfId="2" applyFont="1" applyBorder="1"/>
    <xf numFmtId="44" fontId="4" fillId="4" borderId="29" xfId="2" applyFont="1" applyFill="1" applyBorder="1"/>
    <xf numFmtId="14" fontId="2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1" xfId="0" applyFont="1" applyFill="1" applyBorder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0" borderId="32" xfId="0" applyFont="1" applyBorder="1" applyAlignment="1"/>
    <xf numFmtId="0" fontId="0" fillId="0" borderId="32" xfId="0" applyBorder="1" applyAlignment="1"/>
    <xf numFmtId="0" fontId="0" fillId="0" borderId="16" xfId="0" applyBorder="1" applyAlignment="1"/>
    <xf numFmtId="0" fontId="3" fillId="4" borderId="18" xfId="0" applyFont="1" applyFill="1" applyBorder="1" applyAlignment="1"/>
    <xf numFmtId="0" fontId="12" fillId="4" borderId="32" xfId="0" applyFont="1" applyFill="1" applyBorder="1" applyAlignment="1"/>
    <xf numFmtId="0" fontId="2" fillId="5" borderId="18" xfId="0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2" xfId="0" applyFill="1" applyBorder="1" applyAlignment="1"/>
    <xf numFmtId="0" fontId="0" fillId="5" borderId="16" xfId="0" applyFill="1" applyBorder="1" applyAlignment="1"/>
    <xf numFmtId="0" fontId="3" fillId="2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10" fillId="0" borderId="33" xfId="0" applyFont="1" applyBorder="1" applyAlignment="1"/>
    <xf numFmtId="0" fontId="0" fillId="0" borderId="33" xfId="0" applyBorder="1" applyAlignment="1"/>
    <xf numFmtId="0" fontId="10" fillId="0" borderId="34" xfId="0" applyFont="1" applyBorder="1" applyAlignment="1"/>
    <xf numFmtId="0" fontId="0" fillId="0" borderId="34" xfId="0" applyBorder="1" applyAlignment="1"/>
    <xf numFmtId="0" fontId="10" fillId="0" borderId="35" xfId="0" applyFont="1" applyBorder="1" applyAlignment="1"/>
    <xf numFmtId="0" fontId="0" fillId="0" borderId="35" xfId="0" applyBorder="1" applyAlignment="1"/>
    <xf numFmtId="0" fontId="10" fillId="0" borderId="0" xfId="0" applyFont="1" applyAlignment="1"/>
    <xf numFmtId="0" fontId="0" fillId="0" borderId="0" xfId="0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topLeftCell="G1" zoomScale="75" zoomScaleNormal="75" workbookViewId="0">
      <selection activeCell="U23" sqref="U23"/>
    </sheetView>
  </sheetViews>
  <sheetFormatPr defaultColWidth="9.109375" defaultRowHeight="15.6" x14ac:dyDescent="0.3"/>
  <cols>
    <col min="1" max="1" width="6.88671875" style="1" customWidth="1"/>
    <col min="2" max="2" width="6.6640625" style="1" customWidth="1"/>
    <col min="3" max="3" width="6.88671875" style="2" customWidth="1"/>
    <col min="4" max="4" width="7" style="2" customWidth="1"/>
    <col min="5" max="5" width="31.109375" style="1" bestFit="1" customWidth="1"/>
    <col min="6" max="6" width="10.5546875" style="1" customWidth="1"/>
    <col min="7" max="7" width="20.6640625" style="1" customWidth="1"/>
    <col min="8" max="8" width="10.5546875" style="1" customWidth="1"/>
    <col min="9" max="9" width="20.6640625" style="1" customWidth="1"/>
    <col min="10" max="10" width="11.33203125" style="1" hidden="1" customWidth="1"/>
    <col min="11" max="11" width="10.33203125" style="1" hidden="1" customWidth="1"/>
    <col min="12" max="13" width="9.109375" style="1" hidden="1" customWidth="1"/>
    <col min="14" max="14" width="10.5546875" style="1" customWidth="1"/>
    <col min="15" max="15" width="20.6640625" style="1" customWidth="1"/>
    <col min="16" max="16" width="10.5546875" style="1" customWidth="1"/>
    <col min="17" max="17" width="20.6640625" style="1" customWidth="1"/>
    <col min="18" max="18" width="10.5546875" style="1" customWidth="1"/>
    <col min="19" max="19" width="20.6640625" style="1" customWidth="1"/>
    <col min="20" max="20" width="10.5546875" style="1" customWidth="1"/>
    <col min="21" max="21" width="20.6640625" style="1" customWidth="1"/>
    <col min="22" max="16384" width="9.109375" style="1"/>
  </cols>
  <sheetData>
    <row r="1" spans="2:21" ht="21" customHeight="1" x14ac:dyDescent="0.3">
      <c r="B1" s="1" t="s">
        <v>12</v>
      </c>
      <c r="E1" s="1" t="s">
        <v>49</v>
      </c>
      <c r="I1" s="1" t="s">
        <v>2</v>
      </c>
      <c r="O1" s="67">
        <v>42236</v>
      </c>
      <c r="Q1" s="46"/>
      <c r="S1" s="46"/>
      <c r="U1" s="46"/>
    </row>
    <row r="2" spans="2:21" ht="21" customHeight="1" x14ac:dyDescent="0.3">
      <c r="B2" s="1" t="s">
        <v>0</v>
      </c>
      <c r="D2" s="2" t="s">
        <v>9</v>
      </c>
      <c r="E2" s="68" t="s">
        <v>50</v>
      </c>
      <c r="I2" s="1" t="s">
        <v>1</v>
      </c>
      <c r="O2" s="47" t="s">
        <v>18</v>
      </c>
      <c r="Q2" s="47"/>
      <c r="S2" s="47"/>
      <c r="U2" s="47"/>
    </row>
    <row r="3" spans="2:21" x14ac:dyDescent="0.3">
      <c r="E3" s="68" t="s">
        <v>51</v>
      </c>
    </row>
    <row r="4" spans="2:21" ht="9.75" customHeight="1" x14ac:dyDescent="0.3"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ht="34.5" customHeight="1" x14ac:dyDescent="0.3">
      <c r="B5" s="23"/>
      <c r="C5" s="9"/>
      <c r="D5" s="9"/>
      <c r="E5" s="10"/>
      <c r="F5" s="70" t="s">
        <v>52</v>
      </c>
      <c r="G5" s="71"/>
      <c r="H5" s="82" t="s">
        <v>56</v>
      </c>
      <c r="I5" s="83"/>
      <c r="J5" s="51"/>
      <c r="K5" s="51"/>
      <c r="L5" s="51"/>
      <c r="M5" s="51"/>
      <c r="N5" s="70" t="s">
        <v>57</v>
      </c>
      <c r="O5" s="71"/>
      <c r="P5" s="70" t="s">
        <v>59</v>
      </c>
      <c r="Q5" s="71"/>
      <c r="R5" s="70" t="s">
        <v>60</v>
      </c>
      <c r="S5" s="71"/>
      <c r="T5" s="70" t="s">
        <v>62</v>
      </c>
      <c r="U5" s="71"/>
    </row>
    <row r="6" spans="2:21" x14ac:dyDescent="0.3">
      <c r="B6" s="24" t="s">
        <v>7</v>
      </c>
      <c r="C6" s="11" t="s">
        <v>6</v>
      </c>
      <c r="D6" s="11" t="s">
        <v>11</v>
      </c>
      <c r="E6" s="14" t="s">
        <v>10</v>
      </c>
      <c r="F6" s="21" t="s">
        <v>3</v>
      </c>
      <c r="G6" s="18" t="s">
        <v>4</v>
      </c>
      <c r="H6" s="16" t="s">
        <v>8</v>
      </c>
      <c r="I6" s="11" t="s">
        <v>4</v>
      </c>
      <c r="J6" s="11" t="s">
        <v>8</v>
      </c>
      <c r="K6" s="11" t="s">
        <v>4</v>
      </c>
      <c r="L6" s="11" t="s">
        <v>8</v>
      </c>
      <c r="M6" s="14" t="s">
        <v>4</v>
      </c>
      <c r="N6" s="17" t="s">
        <v>8</v>
      </c>
      <c r="O6" s="18" t="s">
        <v>4</v>
      </c>
      <c r="P6" s="17" t="s">
        <v>8</v>
      </c>
      <c r="Q6" s="18" t="s">
        <v>4</v>
      </c>
      <c r="R6" s="17" t="s">
        <v>8</v>
      </c>
      <c r="S6" s="18" t="s">
        <v>4</v>
      </c>
      <c r="T6" s="17" t="s">
        <v>8</v>
      </c>
      <c r="U6" s="18" t="s">
        <v>4</v>
      </c>
    </row>
    <row r="7" spans="2:21" ht="16.2" thickBot="1" x14ac:dyDescent="0.35">
      <c r="B7" s="25"/>
      <c r="C7" s="12"/>
      <c r="D7" s="12"/>
      <c r="F7" s="22" t="s">
        <v>5</v>
      </c>
      <c r="G7" s="20" t="s">
        <v>5</v>
      </c>
      <c r="H7" s="13" t="s">
        <v>5</v>
      </c>
      <c r="I7" s="12" t="s">
        <v>5</v>
      </c>
      <c r="J7" s="13" t="s">
        <v>5</v>
      </c>
      <c r="K7" s="12" t="s">
        <v>5</v>
      </c>
      <c r="L7" s="13" t="s">
        <v>5</v>
      </c>
      <c r="M7" s="15" t="s">
        <v>5</v>
      </c>
      <c r="N7" s="19" t="s">
        <v>5</v>
      </c>
      <c r="O7" s="20" t="s">
        <v>5</v>
      </c>
      <c r="P7" s="19" t="s">
        <v>5</v>
      </c>
      <c r="Q7" s="20" t="s">
        <v>5</v>
      </c>
      <c r="R7" s="19" t="s">
        <v>5</v>
      </c>
      <c r="S7" s="20" t="s">
        <v>5</v>
      </c>
      <c r="T7" s="19" t="s">
        <v>5</v>
      </c>
      <c r="U7" s="20" t="s">
        <v>5</v>
      </c>
    </row>
    <row r="8" spans="2:21" ht="24" customHeight="1" x14ac:dyDescent="0.3">
      <c r="B8" s="3">
        <v>1</v>
      </c>
      <c r="C8" s="6"/>
      <c r="D8" s="3"/>
      <c r="E8" s="69" t="s">
        <v>50</v>
      </c>
      <c r="F8" s="39"/>
      <c r="G8" s="57">
        <v>256290</v>
      </c>
      <c r="H8" s="30"/>
      <c r="I8" s="57">
        <v>254162</v>
      </c>
      <c r="J8" s="8"/>
      <c r="K8" s="8"/>
      <c r="L8" s="8"/>
      <c r="M8" s="32"/>
      <c r="N8" s="31"/>
      <c r="O8" s="57">
        <v>271161.08</v>
      </c>
      <c r="P8" s="31"/>
      <c r="Q8" s="57">
        <v>275642</v>
      </c>
      <c r="R8" s="31"/>
      <c r="S8" s="57">
        <v>265720</v>
      </c>
      <c r="T8" s="31"/>
      <c r="U8" s="57">
        <v>274286</v>
      </c>
    </row>
    <row r="9" spans="2:21" ht="24" customHeight="1" x14ac:dyDescent="0.3">
      <c r="B9" s="3">
        <v>2</v>
      </c>
      <c r="C9" s="6"/>
      <c r="D9" s="3"/>
      <c r="E9" s="38"/>
      <c r="F9" s="29"/>
      <c r="G9" s="59">
        <v>0</v>
      </c>
      <c r="H9" s="30"/>
      <c r="I9" s="59"/>
      <c r="J9" s="8"/>
      <c r="K9" s="8"/>
      <c r="L9" s="8"/>
      <c r="M9" s="32"/>
      <c r="N9" s="31"/>
      <c r="O9" s="59"/>
      <c r="P9" s="31"/>
      <c r="Q9" s="59"/>
      <c r="R9" s="31"/>
      <c r="S9" s="59"/>
      <c r="T9" s="31"/>
      <c r="U9" s="59"/>
    </row>
    <row r="10" spans="2:21" ht="24" customHeight="1" x14ac:dyDescent="0.3">
      <c r="B10" s="3">
        <v>3</v>
      </c>
      <c r="C10" s="6"/>
      <c r="D10" s="3"/>
      <c r="E10" s="38"/>
      <c r="F10" s="29"/>
      <c r="G10" s="59">
        <v>0</v>
      </c>
      <c r="H10" s="30"/>
      <c r="I10" s="59"/>
      <c r="J10" s="8"/>
      <c r="K10" s="8"/>
      <c r="L10" s="8"/>
      <c r="M10" s="32"/>
      <c r="N10" s="31"/>
      <c r="O10" s="59"/>
      <c r="P10" s="31"/>
      <c r="Q10" s="59"/>
      <c r="R10" s="31"/>
      <c r="S10" s="59"/>
      <c r="T10" s="31"/>
      <c r="U10" s="59"/>
    </row>
    <row r="11" spans="2:21" ht="24" customHeight="1" x14ac:dyDescent="0.3">
      <c r="B11" s="3">
        <v>4</v>
      </c>
      <c r="C11" s="6"/>
      <c r="D11" s="3"/>
      <c r="E11" s="38"/>
      <c r="F11" s="29"/>
      <c r="G11" s="59">
        <v>0</v>
      </c>
      <c r="H11" s="30"/>
      <c r="I11" s="59"/>
      <c r="J11" s="8"/>
      <c r="K11" s="8"/>
      <c r="L11" s="8"/>
      <c r="M11" s="32"/>
      <c r="N11" s="31"/>
      <c r="O11" s="59"/>
      <c r="P11" s="31"/>
      <c r="Q11" s="59"/>
      <c r="R11" s="31"/>
      <c r="S11" s="59"/>
      <c r="T11" s="31"/>
      <c r="U11" s="59"/>
    </row>
    <row r="12" spans="2:21" ht="24" customHeight="1" x14ac:dyDescent="0.3">
      <c r="B12" s="3">
        <v>5</v>
      </c>
      <c r="C12" s="6"/>
      <c r="D12" s="3"/>
      <c r="E12" s="38"/>
      <c r="F12" s="29"/>
      <c r="G12" s="59">
        <v>0</v>
      </c>
      <c r="H12" s="30"/>
      <c r="I12" s="59"/>
      <c r="J12" s="8"/>
      <c r="K12" s="8"/>
      <c r="L12" s="8"/>
      <c r="M12" s="32"/>
      <c r="N12" s="31"/>
      <c r="O12" s="59"/>
      <c r="P12" s="31"/>
      <c r="Q12" s="59"/>
      <c r="R12" s="31"/>
      <c r="S12" s="59"/>
      <c r="T12" s="31"/>
      <c r="U12" s="59"/>
    </row>
    <row r="13" spans="2:21" s="45" customFormat="1" ht="24" customHeight="1" x14ac:dyDescent="0.3">
      <c r="B13" s="40"/>
      <c r="C13" s="41"/>
      <c r="D13" s="40"/>
      <c r="E13" s="42" t="s">
        <v>13</v>
      </c>
      <c r="F13" s="43"/>
      <c r="G13" s="43">
        <f>SUM(G8:G12)</f>
        <v>256290</v>
      </c>
      <c r="H13" s="43"/>
      <c r="I13" s="43">
        <f>SUM(I8:I12)</f>
        <v>254162</v>
      </c>
      <c r="J13" s="43"/>
      <c r="K13" s="43"/>
      <c r="L13" s="43"/>
      <c r="M13" s="43"/>
      <c r="N13" s="43"/>
      <c r="O13" s="44">
        <f>SUM(O8:O12)</f>
        <v>271161.08</v>
      </c>
      <c r="P13" s="43"/>
      <c r="Q13" s="44">
        <f>SUM(Q8:Q12)</f>
        <v>275642</v>
      </c>
      <c r="R13" s="43"/>
      <c r="S13" s="44">
        <f>SUM(S8:S12)</f>
        <v>265720</v>
      </c>
      <c r="T13" s="43"/>
      <c r="U13" s="43">
        <f>SUM(U8:U12)</f>
        <v>274286</v>
      </c>
    </row>
    <row r="14" spans="2:21" ht="20.25" customHeight="1" x14ac:dyDescent="0.3">
      <c r="B14" s="33"/>
      <c r="C14" s="34"/>
      <c r="D14" s="33"/>
      <c r="E14" s="78" t="s">
        <v>64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1"/>
    </row>
    <row r="15" spans="2:21" ht="24" customHeight="1" x14ac:dyDescent="0.35">
      <c r="B15" s="33"/>
      <c r="C15" s="34"/>
      <c r="D15" s="33"/>
      <c r="E15" s="72" t="s">
        <v>47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4"/>
      <c r="Q15" s="74"/>
      <c r="R15" s="74"/>
      <c r="S15" s="74"/>
      <c r="T15" s="74"/>
      <c r="U15" s="75"/>
    </row>
    <row r="16" spans="2:21" ht="21.75" customHeight="1" x14ac:dyDescent="0.3">
      <c r="B16" s="33"/>
      <c r="C16" s="34"/>
      <c r="D16" s="33"/>
      <c r="E16" s="26" t="s">
        <v>14</v>
      </c>
      <c r="F16" s="4"/>
      <c r="G16" s="4" t="s">
        <v>53</v>
      </c>
      <c r="H16" s="4"/>
      <c r="I16" s="4" t="s">
        <v>53</v>
      </c>
      <c r="J16" s="5"/>
      <c r="K16" s="5"/>
      <c r="L16" s="5"/>
      <c r="M16" s="5"/>
      <c r="N16" s="4" t="s">
        <v>9</v>
      </c>
      <c r="O16" s="4" t="s">
        <v>53</v>
      </c>
      <c r="P16" s="4" t="s">
        <v>9</v>
      </c>
      <c r="Q16" s="4" t="s">
        <v>53</v>
      </c>
      <c r="R16" s="4" t="s">
        <v>9</v>
      </c>
      <c r="S16" s="4" t="s">
        <v>53</v>
      </c>
      <c r="T16" s="4" t="s">
        <v>9</v>
      </c>
      <c r="U16" s="4" t="s">
        <v>53</v>
      </c>
    </row>
    <row r="17" spans="1:21" ht="21.75" customHeight="1" x14ac:dyDescent="0.3">
      <c r="B17" s="33"/>
      <c r="C17" s="34"/>
      <c r="D17" s="33"/>
      <c r="E17" s="26" t="s">
        <v>20</v>
      </c>
      <c r="F17" s="4"/>
      <c r="G17" s="4" t="s">
        <v>53</v>
      </c>
      <c r="H17" s="4"/>
      <c r="I17" s="4" t="s">
        <v>53</v>
      </c>
      <c r="J17" s="5"/>
      <c r="K17" s="5"/>
      <c r="L17" s="5"/>
      <c r="M17" s="5"/>
      <c r="N17" s="4"/>
      <c r="O17" s="4" t="s">
        <v>53</v>
      </c>
      <c r="P17" s="4"/>
      <c r="Q17" s="4" t="s">
        <v>53</v>
      </c>
      <c r="R17" s="4"/>
      <c r="S17" s="4" t="s">
        <v>53</v>
      </c>
      <c r="T17" s="4"/>
      <c r="U17" s="4" t="s">
        <v>53</v>
      </c>
    </row>
    <row r="18" spans="1:21" ht="21.75" customHeight="1" x14ac:dyDescent="0.3">
      <c r="B18" s="33"/>
      <c r="C18" s="34"/>
      <c r="D18" s="33"/>
      <c r="E18" s="26" t="s">
        <v>15</v>
      </c>
      <c r="F18" s="4"/>
      <c r="G18" s="4" t="s">
        <v>53</v>
      </c>
      <c r="H18" s="4"/>
      <c r="I18" s="4" t="s">
        <v>53</v>
      </c>
      <c r="J18" s="5"/>
      <c r="K18" s="5"/>
      <c r="L18" s="5"/>
      <c r="M18" s="5"/>
      <c r="N18" s="4"/>
      <c r="O18" s="4" t="s">
        <v>53</v>
      </c>
      <c r="P18" s="4"/>
      <c r="Q18" s="4" t="s">
        <v>53</v>
      </c>
      <c r="R18" s="4"/>
      <c r="S18" s="4" t="s">
        <v>53</v>
      </c>
      <c r="T18" s="4"/>
      <c r="U18" s="4" t="s">
        <v>53</v>
      </c>
    </row>
    <row r="19" spans="1:21" ht="21.75" customHeight="1" x14ac:dyDescent="0.3">
      <c r="B19" s="33"/>
      <c r="C19" s="34"/>
      <c r="D19" s="33"/>
      <c r="E19" s="26" t="s">
        <v>37</v>
      </c>
      <c r="F19" s="4"/>
      <c r="G19" s="4" t="s">
        <v>53</v>
      </c>
      <c r="H19" s="4"/>
      <c r="I19" s="4" t="s">
        <v>53</v>
      </c>
      <c r="J19" s="5"/>
      <c r="K19" s="5"/>
      <c r="L19" s="5"/>
      <c r="M19" s="5"/>
      <c r="N19" s="4"/>
      <c r="O19" s="4" t="s">
        <v>53</v>
      </c>
      <c r="P19" s="4"/>
      <c r="Q19" s="4" t="s">
        <v>53</v>
      </c>
      <c r="R19" s="4"/>
      <c r="S19" s="4" t="s">
        <v>53</v>
      </c>
      <c r="T19" s="4"/>
      <c r="U19" s="4" t="s">
        <v>53</v>
      </c>
    </row>
    <row r="20" spans="1:21" ht="21.75" customHeight="1" x14ac:dyDescent="0.3">
      <c r="B20" s="33"/>
      <c r="C20" s="34"/>
      <c r="D20" s="33"/>
      <c r="E20" s="26" t="s">
        <v>38</v>
      </c>
      <c r="F20" s="4"/>
      <c r="G20" s="4" t="s">
        <v>53</v>
      </c>
      <c r="H20" s="4"/>
      <c r="I20" s="4" t="s">
        <v>53</v>
      </c>
      <c r="J20" s="5"/>
      <c r="K20" s="5"/>
      <c r="L20" s="5"/>
      <c r="M20" s="5"/>
      <c r="N20" s="4"/>
      <c r="O20" s="4" t="s">
        <v>53</v>
      </c>
      <c r="P20" s="4"/>
      <c r="Q20" s="4" t="s">
        <v>53</v>
      </c>
      <c r="R20" s="4"/>
      <c r="S20" s="4" t="s">
        <v>53</v>
      </c>
      <c r="T20" s="4"/>
      <c r="U20" s="4" t="s">
        <v>53</v>
      </c>
    </row>
    <row r="21" spans="1:21" ht="21.75" customHeight="1" x14ac:dyDescent="0.3">
      <c r="B21" s="33"/>
      <c r="C21" s="34"/>
      <c r="D21" s="33"/>
      <c r="E21" s="26" t="s">
        <v>48</v>
      </c>
      <c r="F21" s="4"/>
      <c r="G21" s="4" t="s">
        <v>53</v>
      </c>
      <c r="H21" s="4"/>
      <c r="I21" s="4" t="s">
        <v>53</v>
      </c>
      <c r="J21" s="5"/>
      <c r="K21" s="5"/>
      <c r="L21" s="5"/>
      <c r="M21" s="5"/>
      <c r="N21" s="4"/>
      <c r="O21" s="4" t="s">
        <v>53</v>
      </c>
      <c r="P21" s="4"/>
      <c r="Q21" s="4" t="s">
        <v>53</v>
      </c>
      <c r="R21" s="4"/>
      <c r="S21" s="4" t="s">
        <v>53</v>
      </c>
      <c r="T21" s="4"/>
      <c r="U21" s="4" t="s">
        <v>53</v>
      </c>
    </row>
    <row r="22" spans="1:21" ht="21.75" customHeight="1" x14ac:dyDescent="0.3">
      <c r="B22" s="33"/>
      <c r="C22" s="34"/>
      <c r="D22" s="33"/>
      <c r="E22" s="26" t="s">
        <v>39</v>
      </c>
      <c r="F22" s="4"/>
      <c r="G22" s="4" t="s">
        <v>54</v>
      </c>
      <c r="H22" s="4"/>
      <c r="I22" s="4" t="s">
        <v>54</v>
      </c>
      <c r="J22" s="5"/>
      <c r="K22" s="5"/>
      <c r="L22" s="5"/>
      <c r="M22" s="5"/>
      <c r="N22" s="4"/>
      <c r="O22" s="4" t="s">
        <v>54</v>
      </c>
      <c r="P22" s="4"/>
      <c r="Q22" s="4" t="s">
        <v>54</v>
      </c>
      <c r="R22" s="4"/>
      <c r="S22" s="4" t="s">
        <v>54</v>
      </c>
      <c r="T22" s="4"/>
      <c r="U22" s="4" t="s">
        <v>54</v>
      </c>
    </row>
    <row r="23" spans="1:21" ht="21.75" customHeight="1" x14ac:dyDescent="0.3">
      <c r="B23" s="33"/>
      <c r="C23" s="34"/>
      <c r="D23" s="33"/>
      <c r="E23" s="26" t="s">
        <v>46</v>
      </c>
      <c r="F23" s="4"/>
      <c r="G23" s="4" t="s">
        <v>53</v>
      </c>
      <c r="H23" s="4"/>
      <c r="I23" s="4" t="s">
        <v>53</v>
      </c>
      <c r="J23" s="5"/>
      <c r="K23" s="5"/>
      <c r="L23" s="5"/>
      <c r="M23" s="5"/>
      <c r="N23" s="4"/>
      <c r="O23" s="4" t="s">
        <v>53</v>
      </c>
      <c r="P23" s="4"/>
      <c r="Q23" s="4" t="s">
        <v>53</v>
      </c>
      <c r="R23" s="4"/>
      <c r="S23" s="4" t="s">
        <v>53</v>
      </c>
      <c r="T23" s="4"/>
      <c r="U23" s="4" t="s">
        <v>53</v>
      </c>
    </row>
    <row r="24" spans="1:21" ht="21.75" customHeight="1" x14ac:dyDescent="0.3">
      <c r="B24" s="33"/>
      <c r="C24" s="35"/>
      <c r="D24" s="33"/>
      <c r="E24" s="26" t="s">
        <v>19</v>
      </c>
      <c r="F24" s="27"/>
      <c r="G24" s="28" t="s">
        <v>54</v>
      </c>
      <c r="H24" s="36"/>
      <c r="I24" s="4" t="s">
        <v>54</v>
      </c>
      <c r="J24" s="5"/>
      <c r="K24" s="5"/>
      <c r="L24" s="5"/>
      <c r="M24" s="5"/>
      <c r="N24" s="27"/>
      <c r="O24" s="4" t="s">
        <v>54</v>
      </c>
      <c r="P24" s="27"/>
      <c r="Q24" s="4" t="s">
        <v>54</v>
      </c>
      <c r="R24" s="27"/>
      <c r="S24" s="4" t="s">
        <v>54</v>
      </c>
      <c r="T24" s="27"/>
      <c r="U24" s="4" t="s">
        <v>54</v>
      </c>
    </row>
    <row r="25" spans="1:21" ht="21.75" customHeight="1" x14ac:dyDescent="0.3">
      <c r="B25" s="33"/>
      <c r="C25" s="35"/>
      <c r="D25" s="33"/>
      <c r="E25" s="26" t="s">
        <v>21</v>
      </c>
      <c r="F25" s="27"/>
      <c r="G25" s="28" t="s">
        <v>55</v>
      </c>
      <c r="H25" s="36"/>
      <c r="I25" s="4" t="s">
        <v>58</v>
      </c>
      <c r="J25" s="5"/>
      <c r="K25" s="5"/>
      <c r="L25" s="5"/>
      <c r="M25" s="5"/>
      <c r="N25" s="27"/>
      <c r="O25" s="4" t="s">
        <v>58</v>
      </c>
      <c r="P25" s="27"/>
      <c r="Q25" s="4" t="s">
        <v>58</v>
      </c>
      <c r="R25" s="27"/>
      <c r="S25" s="4" t="s">
        <v>61</v>
      </c>
      <c r="T25" s="27"/>
      <c r="U25" s="4" t="s">
        <v>58</v>
      </c>
    </row>
    <row r="26" spans="1:21" ht="20.25" customHeight="1" x14ac:dyDescent="0.3">
      <c r="B26" s="37" t="s">
        <v>16</v>
      </c>
      <c r="C26" s="37"/>
      <c r="D26" s="37"/>
      <c r="E26" s="76" t="s">
        <v>17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4"/>
      <c r="Q26" s="74"/>
      <c r="R26" s="74"/>
      <c r="S26" s="74"/>
      <c r="T26" s="74"/>
      <c r="U26" s="75"/>
    </row>
    <row r="27" spans="1:21" ht="27" customHeight="1" x14ac:dyDescent="0.3">
      <c r="B27" s="49" t="s">
        <v>32</v>
      </c>
    </row>
    <row r="28" spans="1:21" ht="27" customHeight="1" x14ac:dyDescent="0.3">
      <c r="B28" s="49" t="s">
        <v>33</v>
      </c>
    </row>
    <row r="29" spans="1:21" ht="29.25" customHeight="1" x14ac:dyDescent="0.65">
      <c r="B29" s="1" t="s">
        <v>63</v>
      </c>
    </row>
    <row r="30" spans="1:21" ht="18.75" customHeight="1" x14ac:dyDescent="0.3">
      <c r="A30" s="48" t="s">
        <v>34</v>
      </c>
    </row>
    <row r="31" spans="1:21" s="49" customFormat="1" x14ac:dyDescent="0.3">
      <c r="A31" s="49" t="s">
        <v>22</v>
      </c>
      <c r="C31" s="50"/>
      <c r="D31" s="50"/>
      <c r="E31" s="52"/>
      <c r="F31" s="49" t="s">
        <v>26</v>
      </c>
      <c r="H31" s="50"/>
      <c r="I31" s="50"/>
      <c r="N31" s="49" t="s">
        <v>30</v>
      </c>
    </row>
    <row r="32" spans="1:21" s="49" customFormat="1" ht="13.8" x14ac:dyDescent="0.25">
      <c r="A32" s="49" t="s">
        <v>23</v>
      </c>
      <c r="C32" s="50"/>
      <c r="D32" s="50"/>
      <c r="F32" s="49" t="s">
        <v>27</v>
      </c>
      <c r="H32" s="50"/>
      <c r="I32" s="50"/>
      <c r="N32" s="49" t="s">
        <v>31</v>
      </c>
    </row>
    <row r="33" spans="1:9" s="49" customFormat="1" ht="13.8" x14ac:dyDescent="0.25">
      <c r="A33" s="49" t="s">
        <v>24</v>
      </c>
      <c r="C33" s="50"/>
      <c r="D33" s="50"/>
      <c r="F33" s="49" t="s">
        <v>28</v>
      </c>
      <c r="H33" s="50"/>
      <c r="I33" s="50"/>
    </row>
    <row r="34" spans="1:9" s="49" customFormat="1" ht="13.8" x14ac:dyDescent="0.25">
      <c r="A34" s="49" t="s">
        <v>25</v>
      </c>
      <c r="C34" s="50"/>
      <c r="D34" s="50"/>
      <c r="F34" s="49" t="s">
        <v>29</v>
      </c>
      <c r="H34" s="50"/>
      <c r="I34" s="50"/>
    </row>
    <row r="35" spans="1:9" s="49" customFormat="1" ht="13.8" x14ac:dyDescent="0.25"/>
    <row r="36" spans="1:9" s="49" customFormat="1" ht="13.8" x14ac:dyDescent="0.25"/>
    <row r="37" spans="1:9" s="49" customFormat="1" ht="13.8" x14ac:dyDescent="0.25"/>
    <row r="38" spans="1:9" s="49" customFormat="1" ht="13.8" x14ac:dyDescent="0.25"/>
    <row r="39" spans="1:9" s="49" customFormat="1" ht="13.8" x14ac:dyDescent="0.25"/>
    <row r="40" spans="1:9" s="49" customFormat="1" ht="13.8" x14ac:dyDescent="0.25"/>
  </sheetData>
  <mergeCells count="9">
    <mergeCell ref="P5:Q5"/>
    <mergeCell ref="R5:S5"/>
    <mergeCell ref="T5:U5"/>
    <mergeCell ref="E15:U15"/>
    <mergeCell ref="E26:U26"/>
    <mergeCell ref="E14:U14"/>
    <mergeCell ref="F5:G5"/>
    <mergeCell ref="H5:I5"/>
    <mergeCell ref="N5:O5"/>
  </mergeCells>
  <phoneticPr fontId="0" type="noConversion"/>
  <pageMargins left="1" right="0.25" top="1" bottom="1" header="0.5" footer="0.5"/>
  <pageSetup paperSize="5" scale="65" orientation="landscape" verticalDpi="2" r:id="rId1"/>
  <headerFooter alignWithMargins="0">
    <oddHeader>&amp;CMACON-BIBB COUNTY PROCUREMENT
OFFICIAL BID TABULATION</oddHeader>
  </headerFooter>
  <colBreaks count="1" manualBreakCount="1">
    <brk id="22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selection activeCell="K37" sqref="K37:K40"/>
    </sheetView>
  </sheetViews>
  <sheetFormatPr defaultRowHeight="13.2" x14ac:dyDescent="0.25"/>
  <cols>
    <col min="2" max="3" width="12.33203125" style="53" bestFit="1" customWidth="1"/>
    <col min="6" max="6" width="11.33203125" style="53" bestFit="1" customWidth="1"/>
    <col min="7" max="7" width="12.33203125" style="53" bestFit="1" customWidth="1"/>
    <col min="10" max="11" width="12.33203125" style="53" bestFit="1" customWidth="1"/>
  </cols>
  <sheetData>
    <row r="1" spans="1:11" x14ac:dyDescent="0.25">
      <c r="A1" s="84" t="s">
        <v>36</v>
      </c>
      <c r="B1" s="84"/>
      <c r="C1" s="84"/>
      <c r="E1" s="84" t="s">
        <v>45</v>
      </c>
      <c r="F1" s="84"/>
      <c r="G1" s="84"/>
      <c r="I1" s="84" t="s">
        <v>35</v>
      </c>
      <c r="J1" s="84"/>
      <c r="K1" s="84"/>
    </row>
    <row r="2" spans="1:11" ht="13.8" thickBot="1" x14ac:dyDescent="0.3">
      <c r="A2" s="85" t="s">
        <v>40</v>
      </c>
      <c r="B2" s="86"/>
      <c r="C2" s="86"/>
      <c r="E2" s="91" t="s">
        <v>40</v>
      </c>
      <c r="F2" s="92"/>
      <c r="G2" s="92"/>
      <c r="I2" s="91" t="s">
        <v>40</v>
      </c>
      <c r="J2" s="92"/>
      <c r="K2" s="92"/>
    </row>
    <row r="3" spans="1:11" ht="13.8" thickBot="1" x14ac:dyDescent="0.3">
      <c r="A3" s="55">
        <v>1</v>
      </c>
      <c r="B3" s="56">
        <v>202125</v>
      </c>
      <c r="C3" s="57">
        <f t="shared" ref="C3:C14" si="0">PRODUCT(A3:B3)</f>
        <v>202125</v>
      </c>
      <c r="E3" s="55">
        <v>1</v>
      </c>
      <c r="F3" s="56">
        <v>77952</v>
      </c>
      <c r="G3" s="57">
        <f>PRODUCT(E3:F3)</f>
        <v>77952</v>
      </c>
      <c r="I3" s="55">
        <v>1</v>
      </c>
      <c r="J3" s="56">
        <v>260162</v>
      </c>
      <c r="K3" s="57">
        <f>PRODUCT(I3:J3)</f>
        <v>260162</v>
      </c>
    </row>
    <row r="4" spans="1:11" ht="13.8" thickBot="1" x14ac:dyDescent="0.3">
      <c r="A4" s="58">
        <v>2683</v>
      </c>
      <c r="B4" s="54">
        <v>30</v>
      </c>
      <c r="C4" s="59">
        <f t="shared" si="0"/>
        <v>80490</v>
      </c>
      <c r="E4" s="58">
        <v>2683</v>
      </c>
      <c r="F4" s="54">
        <v>17.86</v>
      </c>
      <c r="G4" s="57">
        <f>PRODUCT(E4:F4)</f>
        <v>47918.38</v>
      </c>
      <c r="I4" s="58">
        <v>2683</v>
      </c>
      <c r="J4" s="54">
        <v>25</v>
      </c>
      <c r="K4" s="57">
        <f>PRODUCT(I4:J4)</f>
        <v>67075</v>
      </c>
    </row>
    <row r="5" spans="1:11" ht="13.8" thickBot="1" x14ac:dyDescent="0.3">
      <c r="A5" s="58">
        <v>50</v>
      </c>
      <c r="B5" s="54">
        <v>38.5</v>
      </c>
      <c r="C5" s="59">
        <f t="shared" si="0"/>
        <v>1925</v>
      </c>
      <c r="E5" s="58">
        <v>50</v>
      </c>
      <c r="F5" s="54">
        <v>41.44</v>
      </c>
      <c r="G5" s="57">
        <f t="shared" ref="G5:G14" si="1">PRODUCT(E5:F5)</f>
        <v>2072</v>
      </c>
      <c r="I5" s="58">
        <v>50</v>
      </c>
      <c r="J5" s="54">
        <v>35</v>
      </c>
      <c r="K5" s="57">
        <f t="shared" ref="K5:K14" si="2">PRODUCT(I5:J5)</f>
        <v>1750</v>
      </c>
    </row>
    <row r="6" spans="1:11" ht="13.8" thickBot="1" x14ac:dyDescent="0.3">
      <c r="A6" s="58">
        <v>592</v>
      </c>
      <c r="B6" s="54">
        <v>113</v>
      </c>
      <c r="C6" s="59">
        <f t="shared" si="0"/>
        <v>66896</v>
      </c>
      <c r="E6" s="58">
        <v>592</v>
      </c>
      <c r="F6" s="54">
        <v>117.6</v>
      </c>
      <c r="G6" s="57">
        <f t="shared" si="1"/>
        <v>69619.199999999997</v>
      </c>
      <c r="I6" s="58">
        <v>592</v>
      </c>
      <c r="J6" s="54">
        <v>180</v>
      </c>
      <c r="K6" s="57">
        <f t="shared" si="2"/>
        <v>106560</v>
      </c>
    </row>
    <row r="7" spans="1:11" ht="13.8" thickBot="1" x14ac:dyDescent="0.3">
      <c r="A7" s="58">
        <v>520</v>
      </c>
      <c r="B7" s="54">
        <v>101</v>
      </c>
      <c r="C7" s="59">
        <f t="shared" si="0"/>
        <v>52520</v>
      </c>
      <c r="E7" s="58">
        <v>520</v>
      </c>
      <c r="F7" s="54">
        <v>117.6</v>
      </c>
      <c r="G7" s="57">
        <f t="shared" si="1"/>
        <v>61152</v>
      </c>
      <c r="I7" s="58">
        <v>520</v>
      </c>
      <c r="J7" s="54">
        <v>180</v>
      </c>
      <c r="K7" s="57">
        <f t="shared" si="2"/>
        <v>93600</v>
      </c>
    </row>
    <row r="8" spans="1:11" ht="13.8" thickBot="1" x14ac:dyDescent="0.3">
      <c r="A8" s="58">
        <v>284</v>
      </c>
      <c r="B8" s="54">
        <v>4</v>
      </c>
      <c r="C8" s="59">
        <f t="shared" si="0"/>
        <v>1136</v>
      </c>
      <c r="E8" s="58">
        <v>284</v>
      </c>
      <c r="F8" s="54">
        <v>3.92</v>
      </c>
      <c r="G8" s="57">
        <f t="shared" si="1"/>
        <v>1113.28</v>
      </c>
      <c r="I8" s="58">
        <v>284</v>
      </c>
      <c r="J8" s="54">
        <v>10</v>
      </c>
      <c r="K8" s="57">
        <f t="shared" si="2"/>
        <v>2840</v>
      </c>
    </row>
    <row r="9" spans="1:11" ht="13.8" thickBot="1" x14ac:dyDescent="0.3">
      <c r="A9" s="58">
        <v>1850</v>
      </c>
      <c r="B9" s="54">
        <v>72.5</v>
      </c>
      <c r="C9" s="59">
        <f t="shared" si="0"/>
        <v>134125</v>
      </c>
      <c r="E9" s="58">
        <v>1850</v>
      </c>
      <c r="F9" s="54">
        <v>42.8</v>
      </c>
      <c r="G9" s="57">
        <f t="shared" si="1"/>
        <v>79180</v>
      </c>
      <c r="I9" s="58">
        <v>1850</v>
      </c>
      <c r="J9" s="54">
        <v>65</v>
      </c>
      <c r="K9" s="57">
        <f t="shared" si="2"/>
        <v>120250</v>
      </c>
    </row>
    <row r="10" spans="1:11" ht="13.8" thickBot="1" x14ac:dyDescent="0.3">
      <c r="A10" s="58">
        <v>290</v>
      </c>
      <c r="B10" s="54">
        <v>21.5</v>
      </c>
      <c r="C10" s="59">
        <f t="shared" si="0"/>
        <v>6235</v>
      </c>
      <c r="E10" s="58">
        <v>290</v>
      </c>
      <c r="F10" s="54">
        <v>22.4</v>
      </c>
      <c r="G10" s="57">
        <f t="shared" si="1"/>
        <v>6496</v>
      </c>
      <c r="I10" s="58">
        <v>290</v>
      </c>
      <c r="J10" s="54">
        <v>30</v>
      </c>
      <c r="K10" s="57">
        <f t="shared" si="2"/>
        <v>8700</v>
      </c>
    </row>
    <row r="11" spans="1:11" ht="13.8" thickBot="1" x14ac:dyDescent="0.3">
      <c r="A11" s="58">
        <v>162</v>
      </c>
      <c r="B11" s="54">
        <v>19.5</v>
      </c>
      <c r="C11" s="59">
        <f t="shared" si="0"/>
        <v>3159</v>
      </c>
      <c r="D11" s="63"/>
      <c r="E11" s="58">
        <v>162</v>
      </c>
      <c r="F11" s="54">
        <v>15.68</v>
      </c>
      <c r="G11" s="57">
        <f t="shared" si="1"/>
        <v>2540.16</v>
      </c>
      <c r="I11" s="58">
        <v>162</v>
      </c>
      <c r="J11" s="54">
        <v>30</v>
      </c>
      <c r="K11" s="57">
        <f t="shared" si="2"/>
        <v>4860</v>
      </c>
    </row>
    <row r="12" spans="1:11" ht="13.8" thickBot="1" x14ac:dyDescent="0.3">
      <c r="A12" s="58">
        <v>50</v>
      </c>
      <c r="B12" s="54">
        <v>17.5</v>
      </c>
      <c r="C12" s="59">
        <f t="shared" si="0"/>
        <v>875</v>
      </c>
      <c r="E12" s="58">
        <v>50</v>
      </c>
      <c r="F12" s="54">
        <v>22.4</v>
      </c>
      <c r="G12" s="57">
        <f t="shared" si="1"/>
        <v>1120</v>
      </c>
      <c r="I12" s="58">
        <v>50</v>
      </c>
      <c r="J12" s="54">
        <v>15</v>
      </c>
      <c r="K12" s="57">
        <f t="shared" si="2"/>
        <v>750</v>
      </c>
    </row>
    <row r="13" spans="1:11" ht="13.8" thickBot="1" x14ac:dyDescent="0.3">
      <c r="A13" s="58">
        <v>100</v>
      </c>
      <c r="B13" s="54">
        <v>22</v>
      </c>
      <c r="C13" s="59">
        <f t="shared" si="0"/>
        <v>2200</v>
      </c>
      <c r="E13" s="58">
        <v>100</v>
      </c>
      <c r="F13" s="54">
        <v>28</v>
      </c>
      <c r="G13" s="57">
        <f t="shared" si="1"/>
        <v>2800</v>
      </c>
      <c r="I13" s="58">
        <v>100</v>
      </c>
      <c r="J13" s="54">
        <v>25</v>
      </c>
      <c r="K13" s="57">
        <f t="shared" si="2"/>
        <v>2500</v>
      </c>
    </row>
    <row r="14" spans="1:11" x14ac:dyDescent="0.25">
      <c r="A14" s="58">
        <v>1</v>
      </c>
      <c r="B14" s="54">
        <v>4700</v>
      </c>
      <c r="C14" s="59">
        <f t="shared" si="0"/>
        <v>4700</v>
      </c>
      <c r="E14" s="58">
        <v>1</v>
      </c>
      <c r="F14" s="54">
        <v>8400</v>
      </c>
      <c r="G14" s="57">
        <f t="shared" si="1"/>
        <v>8400</v>
      </c>
      <c r="I14" s="58">
        <v>1</v>
      </c>
      <c r="J14" s="54">
        <v>3000</v>
      </c>
      <c r="K14" s="57">
        <f t="shared" si="2"/>
        <v>3000</v>
      </c>
    </row>
    <row r="15" spans="1:11" ht="13.8" thickBot="1" x14ac:dyDescent="0.3">
      <c r="A15" s="60"/>
      <c r="B15" s="61"/>
      <c r="C15" s="62">
        <f>SUM(C3:C14)</f>
        <v>556386</v>
      </c>
      <c r="E15" s="60"/>
      <c r="F15" s="61"/>
      <c r="G15" s="62">
        <f>SUM(G3:G14)</f>
        <v>360363.01999999996</v>
      </c>
      <c r="I15" s="60"/>
      <c r="J15" s="61"/>
      <c r="K15" s="62">
        <f>SUM(K3:K14)</f>
        <v>672047</v>
      </c>
    </row>
    <row r="16" spans="1:11" ht="13.8" thickBot="1" x14ac:dyDescent="0.3">
      <c r="A16" s="87" t="s">
        <v>41</v>
      </c>
      <c r="B16" s="88"/>
      <c r="C16" s="88"/>
      <c r="E16" s="91" t="s">
        <v>41</v>
      </c>
      <c r="F16" s="92"/>
      <c r="G16" s="92"/>
      <c r="I16" s="91" t="s">
        <v>41</v>
      </c>
      <c r="J16" s="92"/>
      <c r="K16" s="92"/>
    </row>
    <row r="17" spans="1:11" x14ac:dyDescent="0.25">
      <c r="A17" s="55">
        <v>1318</v>
      </c>
      <c r="B17" s="56">
        <v>72.5</v>
      </c>
      <c r="C17" s="57">
        <f>PRODUCT(A17:B17)</f>
        <v>95555</v>
      </c>
      <c r="E17" s="55">
        <v>1318</v>
      </c>
      <c r="F17" s="56">
        <v>42.8</v>
      </c>
      <c r="G17" s="57">
        <f>PRODUCT(E17:F17)</f>
        <v>56410.399999999994</v>
      </c>
      <c r="I17" s="55">
        <v>1318</v>
      </c>
      <c r="J17" s="56">
        <v>65</v>
      </c>
      <c r="K17" s="57">
        <f>PRODUCT(I17:J17)</f>
        <v>85670</v>
      </c>
    </row>
    <row r="18" spans="1:11" x14ac:dyDescent="0.25">
      <c r="A18" s="58"/>
      <c r="B18" s="54"/>
      <c r="C18" s="59"/>
      <c r="E18" s="58"/>
      <c r="F18" s="54"/>
      <c r="G18" s="59"/>
      <c r="I18" s="58"/>
      <c r="J18" s="54"/>
      <c r="K18" s="59"/>
    </row>
    <row r="19" spans="1:11" x14ac:dyDescent="0.25">
      <c r="A19" s="58">
        <v>580</v>
      </c>
      <c r="B19" s="54">
        <v>30</v>
      </c>
      <c r="C19" s="59">
        <f>PRODUCT(A19:B19)</f>
        <v>17400</v>
      </c>
      <c r="E19" s="58">
        <v>580</v>
      </c>
      <c r="F19" s="54">
        <v>17.86</v>
      </c>
      <c r="G19" s="59">
        <f>PRODUCT(E19:F19)</f>
        <v>10358.799999999999</v>
      </c>
      <c r="I19" s="58">
        <v>580</v>
      </c>
      <c r="J19" s="54">
        <v>25</v>
      </c>
      <c r="K19" s="59">
        <f>PRODUCT(I19:J19)</f>
        <v>14500</v>
      </c>
    </row>
    <row r="20" spans="1:11" x14ac:dyDescent="0.25">
      <c r="A20" s="58">
        <v>109</v>
      </c>
      <c r="B20" s="54">
        <v>113</v>
      </c>
      <c r="C20" s="59">
        <f>PRODUCT(A20:B20)</f>
        <v>12317</v>
      </c>
      <c r="E20" s="58">
        <v>109</v>
      </c>
      <c r="F20" s="54">
        <v>117.6</v>
      </c>
      <c r="G20" s="59">
        <f>PRODUCT(E20:F20)</f>
        <v>12818.4</v>
      </c>
      <c r="I20" s="58">
        <v>109</v>
      </c>
      <c r="J20" s="54">
        <v>180</v>
      </c>
      <c r="K20" s="59">
        <f>PRODUCT(I20:J20)</f>
        <v>19620</v>
      </c>
    </row>
    <row r="21" spans="1:11" x14ac:dyDescent="0.25">
      <c r="A21" s="58">
        <v>145</v>
      </c>
      <c r="B21" s="54">
        <v>101</v>
      </c>
      <c r="C21" s="59">
        <f>PRODUCT(A21:B21)</f>
        <v>14645</v>
      </c>
      <c r="E21" s="58">
        <v>145</v>
      </c>
      <c r="F21" s="54">
        <v>117.6</v>
      </c>
      <c r="G21" s="59">
        <f>PRODUCT(E21:F21)</f>
        <v>17052</v>
      </c>
      <c r="I21" s="58">
        <v>145</v>
      </c>
      <c r="J21" s="54">
        <v>180</v>
      </c>
      <c r="K21" s="59">
        <f>PRODUCT(I21:J21)</f>
        <v>26100</v>
      </c>
    </row>
    <row r="22" spans="1:11" x14ac:dyDescent="0.25">
      <c r="A22" s="58">
        <v>79</v>
      </c>
      <c r="B22" s="54">
        <v>4</v>
      </c>
      <c r="C22" s="59">
        <f>PRODUCT(A22:B22)</f>
        <v>316</v>
      </c>
      <c r="E22" s="58">
        <v>79</v>
      </c>
      <c r="F22" s="54">
        <v>3.92</v>
      </c>
      <c r="G22" s="59">
        <f>PRODUCT(E22:F22)</f>
        <v>309.68</v>
      </c>
      <c r="I22" s="58">
        <v>79</v>
      </c>
      <c r="J22" s="54">
        <v>10</v>
      </c>
      <c r="K22" s="59">
        <f>PRODUCT(I22:J22)</f>
        <v>790</v>
      </c>
    </row>
    <row r="23" spans="1:11" x14ac:dyDescent="0.25">
      <c r="A23" s="58"/>
      <c r="B23" s="54"/>
      <c r="C23" s="59">
        <f>SUM(C19:C22)</f>
        <v>44678</v>
      </c>
      <c r="E23" s="58"/>
      <c r="F23" s="54"/>
      <c r="G23" s="59">
        <f>SUM(G19:G22)</f>
        <v>40538.879999999997</v>
      </c>
      <c r="I23" s="58"/>
      <c r="J23" s="54"/>
      <c r="K23" s="59">
        <f>SUM(K19:K22)</f>
        <v>61010</v>
      </c>
    </row>
    <row r="24" spans="1:11" x14ac:dyDescent="0.25">
      <c r="A24" s="58"/>
      <c r="B24" s="54"/>
      <c r="C24" s="59"/>
      <c r="E24" s="58"/>
      <c r="F24" s="54"/>
      <c r="G24" s="59"/>
      <c r="I24" s="58"/>
      <c r="J24" s="54"/>
      <c r="K24" s="59"/>
    </row>
    <row r="25" spans="1:11" x14ac:dyDescent="0.25">
      <c r="A25" s="58"/>
      <c r="B25" s="54"/>
      <c r="C25" s="59">
        <v>95555</v>
      </c>
      <c r="E25" s="58"/>
      <c r="F25" s="54"/>
      <c r="G25" s="59">
        <v>56410.400000000001</v>
      </c>
      <c r="I25" s="58"/>
      <c r="J25" s="54"/>
      <c r="K25" s="59">
        <v>85670</v>
      </c>
    </row>
    <row r="26" spans="1:11" x14ac:dyDescent="0.25">
      <c r="A26" s="58"/>
      <c r="B26" s="54"/>
      <c r="C26" s="59">
        <v>-44678</v>
      </c>
      <c r="E26" s="58"/>
      <c r="F26" s="54"/>
      <c r="G26" s="59">
        <v>-40538.879999999997</v>
      </c>
      <c r="I26" s="58"/>
      <c r="J26" s="54"/>
      <c r="K26" s="59">
        <v>-61010</v>
      </c>
    </row>
    <row r="27" spans="1:11" ht="13.8" thickBot="1" x14ac:dyDescent="0.3">
      <c r="A27" s="60"/>
      <c r="B27" s="61"/>
      <c r="C27" s="62">
        <f>SUM(C25:C26)</f>
        <v>50877</v>
      </c>
      <c r="E27" s="60"/>
      <c r="F27" s="61"/>
      <c r="G27" s="62">
        <f>SUM(G25:G26)</f>
        <v>15871.520000000004</v>
      </c>
      <c r="I27" s="60"/>
      <c r="J27" s="61"/>
      <c r="K27" s="62">
        <f>SUM(K25:K26)</f>
        <v>24660</v>
      </c>
    </row>
    <row r="28" spans="1:11" ht="13.8" thickBot="1" x14ac:dyDescent="0.3">
      <c r="A28" s="89" t="s">
        <v>42</v>
      </c>
      <c r="B28" s="90"/>
      <c r="C28" s="90"/>
      <c r="E28" s="91" t="s">
        <v>42</v>
      </c>
      <c r="F28" s="92"/>
      <c r="G28" s="92"/>
      <c r="I28" s="91" t="s">
        <v>42</v>
      </c>
      <c r="J28" s="92"/>
      <c r="K28" s="92"/>
    </row>
    <row r="29" spans="1:11" ht="13.8" thickBot="1" x14ac:dyDescent="0.3">
      <c r="A29" s="64">
        <v>72</v>
      </c>
      <c r="B29" s="65">
        <v>100</v>
      </c>
      <c r="C29" s="66">
        <f>PRODUCT(A29:B29)</f>
        <v>7200</v>
      </c>
      <c r="E29" s="64">
        <v>72</v>
      </c>
      <c r="F29" s="65">
        <v>44.8</v>
      </c>
      <c r="G29" s="66">
        <f>PRODUCT(E29:F29)</f>
        <v>3225.6</v>
      </c>
      <c r="I29" s="64">
        <v>72</v>
      </c>
      <c r="J29" s="65">
        <v>35</v>
      </c>
      <c r="K29" s="66">
        <f>PRODUCT(I29:J29)</f>
        <v>2520</v>
      </c>
    </row>
    <row r="30" spans="1:11" ht="13.8" thickBot="1" x14ac:dyDescent="0.3">
      <c r="A30" s="89" t="s">
        <v>43</v>
      </c>
      <c r="B30" s="90"/>
      <c r="C30" s="90"/>
      <c r="E30" s="91" t="s">
        <v>43</v>
      </c>
      <c r="F30" s="92"/>
      <c r="G30" s="92"/>
      <c r="I30" s="91" t="s">
        <v>43</v>
      </c>
      <c r="J30" s="92"/>
      <c r="K30" s="92"/>
    </row>
    <row r="31" spans="1:11" ht="13.8" thickBot="1" x14ac:dyDescent="0.3">
      <c r="A31" s="55">
        <v>604</v>
      </c>
      <c r="B31" s="56">
        <v>37.5</v>
      </c>
      <c r="C31" s="57">
        <f>PRODUCT(A31:B31)</f>
        <v>22650</v>
      </c>
      <c r="E31" s="55">
        <v>604</v>
      </c>
      <c r="F31" s="56">
        <v>22.34</v>
      </c>
      <c r="G31" s="57">
        <f>PRODUCT(E31:F31)</f>
        <v>13493.36</v>
      </c>
      <c r="I31" s="55">
        <v>604</v>
      </c>
      <c r="J31" s="56">
        <v>25</v>
      </c>
      <c r="K31" s="57">
        <f>PRODUCT(I31:J31)</f>
        <v>15100</v>
      </c>
    </row>
    <row r="32" spans="1:11" ht="13.8" thickBot="1" x14ac:dyDescent="0.3">
      <c r="A32" s="58">
        <v>114</v>
      </c>
      <c r="B32" s="54">
        <v>113</v>
      </c>
      <c r="C32" s="59">
        <f>PRODUCT(A32:B32)</f>
        <v>12882</v>
      </c>
      <c r="E32" s="58">
        <v>114</v>
      </c>
      <c r="F32" s="54">
        <v>117.6</v>
      </c>
      <c r="G32" s="57">
        <f>PRODUCT(E32:F32)</f>
        <v>13406.4</v>
      </c>
      <c r="I32" s="58">
        <v>114</v>
      </c>
      <c r="J32" s="54">
        <v>180</v>
      </c>
      <c r="K32" s="57">
        <f>PRODUCT(I32:J32)</f>
        <v>20520</v>
      </c>
    </row>
    <row r="33" spans="1:11" ht="13.8" thickBot="1" x14ac:dyDescent="0.3">
      <c r="A33" s="58">
        <v>151</v>
      </c>
      <c r="B33" s="54">
        <v>101</v>
      </c>
      <c r="C33" s="59">
        <f>PRODUCT(A33:B33)</f>
        <v>15251</v>
      </c>
      <c r="E33" s="58">
        <v>151</v>
      </c>
      <c r="F33" s="54">
        <v>117.6</v>
      </c>
      <c r="G33" s="57">
        <f>PRODUCT(E33:F33)</f>
        <v>17757.599999999999</v>
      </c>
      <c r="I33" s="58">
        <v>151</v>
      </c>
      <c r="J33" s="54">
        <v>180</v>
      </c>
      <c r="K33" s="57">
        <f>PRODUCT(I33:J33)</f>
        <v>27180</v>
      </c>
    </row>
    <row r="34" spans="1:11" x14ac:dyDescent="0.25">
      <c r="A34" s="58">
        <v>83</v>
      </c>
      <c r="B34" s="54">
        <v>4</v>
      </c>
      <c r="C34" s="59">
        <f>PRODUCT(A34:B34)</f>
        <v>332</v>
      </c>
      <c r="E34" s="58">
        <v>83</v>
      </c>
      <c r="F34" s="54">
        <v>3.92</v>
      </c>
      <c r="G34" s="57">
        <f>PRODUCT(E34:F34)</f>
        <v>325.36</v>
      </c>
      <c r="I34" s="58">
        <v>83</v>
      </c>
      <c r="J34" s="54">
        <v>10</v>
      </c>
      <c r="K34" s="57">
        <f>PRODUCT(I34:J34)</f>
        <v>830</v>
      </c>
    </row>
    <row r="35" spans="1:11" ht="13.8" thickBot="1" x14ac:dyDescent="0.3">
      <c r="A35" s="60"/>
      <c r="B35" s="61"/>
      <c r="C35" s="62">
        <f>SUM(C31:C34)</f>
        <v>51115</v>
      </c>
      <c r="E35" s="60"/>
      <c r="F35" s="61"/>
      <c r="G35" s="62">
        <f>SUM(G31:G34)</f>
        <v>44982.720000000001</v>
      </c>
      <c r="I35" s="60"/>
      <c r="J35" s="61"/>
      <c r="K35" s="62">
        <f>SUM(K31:K34)</f>
        <v>63630</v>
      </c>
    </row>
    <row r="36" spans="1:11" ht="13.8" thickBot="1" x14ac:dyDescent="0.3">
      <c r="A36" s="89" t="s">
        <v>44</v>
      </c>
      <c r="B36" s="90"/>
      <c r="C36" s="90"/>
      <c r="E36" s="91" t="s">
        <v>44</v>
      </c>
      <c r="F36" s="92"/>
      <c r="G36" s="92"/>
      <c r="I36" s="91" t="s">
        <v>44</v>
      </c>
      <c r="J36" s="92"/>
      <c r="K36" s="92"/>
    </row>
    <row r="37" spans="1:11" x14ac:dyDescent="0.25">
      <c r="A37" s="55"/>
      <c r="B37" s="56"/>
      <c r="C37" s="57">
        <v>556386</v>
      </c>
      <c r="E37" s="55"/>
      <c r="F37" s="56"/>
      <c r="G37" s="57">
        <v>360363.02</v>
      </c>
      <c r="I37" s="55"/>
      <c r="J37" s="56"/>
      <c r="K37" s="57">
        <v>672047</v>
      </c>
    </row>
    <row r="38" spans="1:11" x14ac:dyDescent="0.25">
      <c r="A38" s="58"/>
      <c r="B38" s="54"/>
      <c r="C38" s="59">
        <v>50877</v>
      </c>
      <c r="E38" s="58"/>
      <c r="F38" s="54"/>
      <c r="G38" s="59">
        <v>15871.52</v>
      </c>
      <c r="I38" s="58"/>
      <c r="J38" s="54"/>
      <c r="K38" s="59">
        <v>24660</v>
      </c>
    </row>
    <row r="39" spans="1:11" x14ac:dyDescent="0.25">
      <c r="A39" s="58"/>
      <c r="B39" s="54"/>
      <c r="C39" s="59">
        <v>7200</v>
      </c>
      <c r="E39" s="58"/>
      <c r="F39" s="54"/>
      <c r="G39" s="59">
        <v>3225.6</v>
      </c>
      <c r="I39" s="58"/>
      <c r="J39" s="54"/>
      <c r="K39" s="59">
        <v>2520</v>
      </c>
    </row>
    <row r="40" spans="1:11" x14ac:dyDescent="0.25">
      <c r="A40" s="58"/>
      <c r="B40" s="54"/>
      <c r="C40" s="59">
        <v>51115</v>
      </c>
      <c r="E40" s="58"/>
      <c r="F40" s="54"/>
      <c r="G40" s="59">
        <v>44982.720000000001</v>
      </c>
      <c r="I40" s="58"/>
      <c r="J40" s="54"/>
      <c r="K40" s="59">
        <v>63630</v>
      </c>
    </row>
    <row r="41" spans="1:11" ht="13.8" thickBot="1" x14ac:dyDescent="0.3">
      <c r="A41" s="60"/>
      <c r="B41" s="61"/>
      <c r="C41" s="62">
        <f>SUM(C37:C40)</f>
        <v>665578</v>
      </c>
      <c r="E41" s="60"/>
      <c r="F41" s="61"/>
      <c r="G41" s="62">
        <f>SUM(G37:G40)</f>
        <v>424442.86</v>
      </c>
      <c r="I41" s="60"/>
      <c r="J41" s="61"/>
      <c r="K41" s="62">
        <f>SUM(K37:K40)</f>
        <v>762857</v>
      </c>
    </row>
  </sheetData>
  <mergeCells count="18">
    <mergeCell ref="I36:K36"/>
    <mergeCell ref="I1:K1"/>
    <mergeCell ref="I2:K2"/>
    <mergeCell ref="I16:K16"/>
    <mergeCell ref="I28:K28"/>
    <mergeCell ref="I30:K30"/>
    <mergeCell ref="A36:C36"/>
    <mergeCell ref="E1:G1"/>
    <mergeCell ref="E2:G2"/>
    <mergeCell ref="E16:G16"/>
    <mergeCell ref="E28:G28"/>
    <mergeCell ref="E30:G30"/>
    <mergeCell ref="E36:G36"/>
    <mergeCell ref="A1:C1"/>
    <mergeCell ref="A2:C2"/>
    <mergeCell ref="A16:C16"/>
    <mergeCell ref="A28:C28"/>
    <mergeCell ref="A30:C30"/>
  </mergeCells>
  <phoneticPr fontId="0" type="noConversion"/>
  <pageMargins left="0.75" right="0.75" top="1" bottom="1" header="0.5" footer="0.5"/>
  <pageSetup scale="89"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Tabulation</vt:lpstr>
      <vt:lpstr>Itemized Bids </vt:lpstr>
      <vt:lpstr>Tabulation!Print_Area</vt:lpstr>
      <vt:lpstr>Tabulation!Print_Titles</vt:lpstr>
    </vt:vector>
  </TitlesOfParts>
  <Company>Bibb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Cribb</dc:creator>
  <cp:lastModifiedBy>Schneider, Desmond</cp:lastModifiedBy>
  <cp:lastPrinted>2015-08-21T15:07:40Z</cp:lastPrinted>
  <dcterms:created xsi:type="dcterms:W3CDTF">1998-08-06T12:24:20Z</dcterms:created>
  <dcterms:modified xsi:type="dcterms:W3CDTF">2015-08-21T15:09:02Z</dcterms:modified>
</cp:coreProperties>
</file>